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dmin\Desktop\THPTBC-SINH HOC-MA TRAN MTĐT KTGHKI-2023\"/>
    </mc:Choice>
  </mc:AlternateContent>
  <xr:revisionPtr revIDLastSave="0" documentId="8_{D5451168-4DA2-4825-8EBD-8DDC85AFF376}" xr6:coauthVersionLast="36" xr6:coauthVersionMax="36" xr10:uidLastSave="{00000000-0000-0000-0000-000000000000}"/>
  <bookViews>
    <workbookView xWindow="-120" yWindow="-120" windowWidth="20730" windowHeight="11160" xr2:uid="{00000000-000D-0000-FFFF-FFFF00000000}"/>
  </bookViews>
  <sheets>
    <sheet name="Ma trận sinh học 11 - GHKI" sheetId="4" r:id="rId1"/>
    <sheet name="Sheet2" sheetId="6" r:id="rId2"/>
    <sheet name="Sheet1" sheetId="5" r:id="rId3"/>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 i="4" l="1"/>
  <c r="P17" i="4"/>
  <c r="W19" i="4" s="1"/>
  <c r="L17" i="4"/>
  <c r="H17" i="4"/>
  <c r="D17" i="4"/>
  <c r="V16" i="4"/>
  <c r="V15" i="4"/>
  <c r="U15" i="4"/>
  <c r="T13" i="4"/>
  <c r="S13" i="4"/>
  <c r="Q13" i="4"/>
  <c r="M13" i="4"/>
  <c r="I13" i="4"/>
  <c r="E13" i="4"/>
  <c r="T12" i="4"/>
  <c r="Q12" i="4"/>
  <c r="M12" i="4"/>
  <c r="I12" i="4"/>
  <c r="E12" i="4"/>
  <c r="T10" i="4"/>
  <c r="S10" i="4"/>
  <c r="Q10" i="4"/>
  <c r="O10" i="4"/>
  <c r="M10" i="4"/>
  <c r="K10" i="4"/>
  <c r="I10" i="4"/>
  <c r="E10" i="4"/>
  <c r="E17" i="4" s="1"/>
  <c r="T9" i="4"/>
  <c r="S9" i="4"/>
  <c r="Q9" i="4"/>
  <c r="O9" i="4"/>
  <c r="M9" i="4"/>
  <c r="I9" i="4"/>
  <c r="E9" i="4"/>
  <c r="M17" i="4" l="1"/>
  <c r="T17" i="4"/>
  <c r="Q17" i="4"/>
  <c r="W18" i="4"/>
  <c r="I17" i="4"/>
  <c r="V1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tc={889203E6-4D05-804F-ABE3-BA4CF94CA6CC}</author>
    <author>tc={F252763C-D2E3-A250-B620-54CBF7D0A724}</author>
    <author>tc={797717F9-16BD-B944-89F4-95DC0DCEAB2E}</author>
    <author>tc={BD7BE5E4-EF8D-8D4F-AEFE-BFB000D81ACD}</author>
    <author>tc={E5EC52E3-7499-AA4D-AD1F-DB2BE3C8BB7E}</author>
    <author>tc={98D51698-4548-0846-B60F-EAC6797E352C}</author>
    <author>tc={97580A00-6A53-E34A-BE01-25B4C72C03D7}</author>
    <author>tc={8CB8DAB5-4E44-E044-829D-1B04396A021C}</author>
    <author>tc={490487AE-2ACF-DC48-80A0-E7930CEDB8AB}</author>
    <author>tc={FC0761B9-30AE-FD46-82B2-967A5276A624}</author>
    <author>tc={BCA4E5EA-2A0D-A243-945E-8FA87DD1E349}</author>
    <author>tc={5E876841-1BEE-B34D-8086-5AE844B02632}</author>
  </authors>
  <commentList>
    <comment ref="W6" authorId="0" shapeId="0" xr:uid="{00000000-0006-0000-0100-00000100000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r>
      </text>
    </comment>
    <comment ref="D8" authorId="1" shapeId="0" xr:uid="{00000000-0006-0000-0100-00000200000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E8" authorId="2" shapeId="0" xr:uid="{00000000-0006-0000-0100-00000300000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F8" authorId="3" shapeId="0" xr:uid="{00000000-0006-0000-0100-00000400000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G8" authorId="4" shapeId="0" xr:uid="{00000000-0006-0000-0100-00000500000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I8" authorId="5" shapeId="0" xr:uid="{00000000-0006-0000-0100-00000600000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K8" authorId="6" shapeId="0" xr:uid="{00000000-0006-0000-0100-00000700000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L8" authorId="7" shapeId="0" xr:uid="{00000000-0006-0000-0100-00000800000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M8" authorId="8" shapeId="0" xr:uid="{00000000-0006-0000-0100-00000900000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O8" authorId="9" shapeId="0" xr:uid="{00000000-0006-0000-0100-00000A00000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Q8" authorId="10" shapeId="0" xr:uid="{00000000-0006-0000-0100-00000B00000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S8" authorId="11" shapeId="0" xr:uid="{00000000-0006-0000-0100-00000C00000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sharedStrings.xml><?xml version="1.0" encoding="utf-8"?>
<sst xmlns="http://schemas.openxmlformats.org/spreadsheetml/2006/main" count="44" uniqueCount="30">
  <si>
    <t>stt</t>
  </si>
  <si>
    <t>NỘI DUNG KIẾN THỨC</t>
  </si>
  <si>
    <t>CÂU HỎI THEO MỨC ĐỘ NHẬN THỨC</t>
  </si>
  <si>
    <t>NHẬN BIÊT</t>
  </si>
  <si>
    <t>THÔNG HIỂU</t>
  </si>
  <si>
    <t>VẬN DỤNG</t>
  </si>
  <si>
    <t>VẬN DỤNG CAO</t>
  </si>
  <si>
    <t>chTN</t>
  </si>
  <si>
    <t>Thời gian</t>
  </si>
  <si>
    <t>ch TL</t>
  </si>
  <si>
    <t>chTL</t>
  </si>
  <si>
    <t>Tổng thời gian</t>
  </si>
  <si>
    <t>tỉ lệ %</t>
  </si>
  <si>
    <t>tổng số câu</t>
  </si>
  <si>
    <t>thời gian/ câu trắc nghiệm/tự luận</t>
  </si>
  <si>
    <t>MA TRẬN ĐỀ KIỂM TRA GIỮA KỲ I</t>
  </si>
  <si>
    <t>MÔN SINH HỌC LỚP 11, THỜI GIAN 45 PHÚT</t>
  </si>
  <si>
    <t>Tổng điểm</t>
  </si>
  <si>
    <t xml:space="preserve">Tỉ lệ </t>
  </si>
  <si>
    <t xml:space="preserve">Tổng </t>
  </si>
  <si>
    <t xml:space="preserve">CHUẨN KIẾN THỨC KỸ NĂNG </t>
  </si>
  <si>
    <t>Bài 1: Khái quát về trao đổi chất và chuyển hóa năng lượng</t>
  </si>
  <si>
    <t>Nêu được 3 giai đoạn chuyển hóa năng lượng trong sinh giới.
Nêu được các phương thức TĐC và NL trong tế bào, cơ thể.
Nêu được khái niệm tự dưỡng, dị dưỡng và vai trò.</t>
  </si>
  <si>
    <t>Bài 2: Trao đổi nước và khoáng ở thực vật</t>
  </si>
  <si>
    <t xml:space="preserve">
</t>
  </si>
  <si>
    <t>Nêu được sự vận chuyển các chất trong cây theo 2 dòng mạch gỗ và mạch rây.
Nêu được khái niệm dinh dưỡng ở thực vật và vai trò của khoáng ở thực vật.
Quan sát và nhận biết 1 số biểu hiện của cây khi thiếu khoáng.
Nêu nguồn cung cấp nitrogen cho cây. Quá trình biến đổi nitrogen trong cây.
Giải thích tại sao cây phải có quá trình khử nitrate.</t>
  </si>
  <si>
    <t>Bài 4: Quang hợp ở thực vật</t>
  </si>
  <si>
    <t>Phát biểu được khái niệm quang hợp ở TV. 
Viết phương trình quang hợp.
Nêu vai trò quang hợp ở thực vật.
Chứng minh được sự thích nghi của TV C4 và CAM trong điều kiện môi trường bất lợi.
Phân tích được mối quan hệ giữa QH với năng suất cây trồng.
Vận dụng hiểu biết về QH giải thích 1 số biện pháp kỹ thuật và công nghệ nâng cao năng suất cây trồng.</t>
  </si>
  <si>
    <t>Bài 6: Hô hấp ở thực vật</t>
  </si>
  <si>
    <t>Phân tích được vai trò của hô hấp.
Giải thích được tác hại của hô hấp trong bảo quản nông sản.
Vận dụng những hiểu biết về hô hấp để giải thích các vấn đề trong thực tiễn.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</si>
</sst>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_(* #,##0.0_);_(* \(#,##0.0\);_(* &quot;-&quot;_);_(@_)"/>
  </numFmts>
  <fonts count="12" x14ac:knownFonts="1">
    <font>
      <sz val="12"/>
      <color theme="1"/>
      <name val="Calibri"/>
      <family val="2"/>
      <scheme val="minor"/>
    </font>
    <font>
      <sz val="12"/>
      <color theme="1"/>
      <name val="Calibri"/>
      <family val="2"/>
      <scheme val="minor"/>
    </font>
    <font>
      <b/>
      <sz val="14"/>
      <color theme="1"/>
      <name val="Times New Roman"/>
      <family val="1"/>
    </font>
    <font>
      <b/>
      <sz val="12"/>
      <color theme="1"/>
      <name val="Times New Roman"/>
      <family val="1"/>
    </font>
    <font>
      <sz val="12"/>
      <color theme="1"/>
      <name val="Times New Roman"/>
      <family val="1"/>
    </font>
    <font>
      <b/>
      <sz val="16"/>
      <color theme="1"/>
      <name val="Times New Roman"/>
      <family val="1"/>
    </font>
    <font>
      <b/>
      <sz val="20"/>
      <color theme="1"/>
      <name val="Times New Roman"/>
      <family val="1"/>
    </font>
    <font>
      <sz val="14"/>
      <color theme="1"/>
      <name val="Times New Roman"/>
      <family val="1"/>
    </font>
    <font>
      <i/>
      <sz val="14"/>
      <color theme="1"/>
      <name val="Times New Roman"/>
      <family val="1"/>
    </font>
    <font>
      <b/>
      <i/>
      <sz val="14"/>
      <color theme="1"/>
      <name val="Times New Roman"/>
      <family val="1"/>
    </font>
    <font>
      <i/>
      <sz val="12"/>
      <color theme="1"/>
      <name val="Times New Roman"/>
      <family val="1"/>
    </font>
    <font>
      <b/>
      <sz val="14"/>
      <color rgb="FF000000"/>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3" fillId="0" borderId="1" xfId="0" applyFont="1" applyBorder="1" applyAlignment="1">
      <alignment vertical="center" wrapText="1"/>
    </xf>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2" fontId="4" fillId="0" borderId="0" xfId="0" applyNumberFormat="1" applyFont="1" applyAlignment="1">
      <alignment vertical="center"/>
    </xf>
    <xf numFmtId="0" fontId="3" fillId="0" borderId="0" xfId="0" applyFont="1" applyAlignment="1">
      <alignment vertical="center"/>
    </xf>
    <xf numFmtId="0" fontId="11" fillId="0" borderId="0" xfId="0" applyFont="1" applyAlignment="1">
      <alignment vertical="center"/>
    </xf>
    <xf numFmtId="0" fontId="8" fillId="0" borderId="1" xfId="0" applyFont="1" applyBorder="1" applyAlignment="1">
      <alignment horizontal="center" vertical="center"/>
    </xf>
    <xf numFmtId="41" fontId="8" fillId="0" borderId="1" xfId="1" applyFont="1" applyBorder="1" applyAlignment="1">
      <alignment horizontal="center" vertical="center"/>
    </xf>
    <xf numFmtId="41" fontId="8" fillId="0" borderId="1" xfId="0" applyNumberFormat="1" applyFont="1" applyBorder="1" applyAlignment="1">
      <alignment horizontal="center" vertical="center"/>
    </xf>
    <xf numFmtId="9" fontId="8" fillId="0" borderId="1" xfId="2"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vertical="center"/>
    </xf>
    <xf numFmtId="0" fontId="9" fillId="0" borderId="1" xfId="0" applyFont="1" applyBorder="1" applyAlignment="1">
      <alignment vertical="center"/>
    </xf>
    <xf numFmtId="9" fontId="2" fillId="0" borderId="1" xfId="2" applyFont="1" applyBorder="1" applyAlignment="1">
      <alignment vertical="center"/>
    </xf>
    <xf numFmtId="9" fontId="7" fillId="0" borderId="1" xfId="0" applyNumberFormat="1" applyFont="1" applyBorder="1" applyAlignment="1">
      <alignment vertical="center"/>
    </xf>
    <xf numFmtId="0" fontId="10" fillId="0" borderId="0" xfId="0" applyFont="1"/>
    <xf numFmtId="164" fontId="8" fillId="0" borderId="1" xfId="1"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41" fontId="9" fillId="0" borderId="1" xfId="1" applyFont="1" applyBorder="1" applyAlignment="1">
      <alignment horizontal="center" vertical="center"/>
    </xf>
    <xf numFmtId="41" fontId="9" fillId="0" borderId="1" xfId="0" applyNumberFormat="1" applyFont="1" applyBorder="1" applyAlignment="1">
      <alignment horizontal="center" vertical="center"/>
    </xf>
    <xf numFmtId="164" fontId="9" fillId="0" borderId="1" xfId="1" applyNumberFormat="1" applyFont="1" applyBorder="1" applyAlignment="1">
      <alignment horizontal="center" vertical="center"/>
    </xf>
    <xf numFmtId="2" fontId="3" fillId="0" borderId="0" xfId="0" applyNumberFormat="1" applyFont="1" applyAlignment="1">
      <alignment vertical="center"/>
    </xf>
    <xf numFmtId="9" fontId="9" fillId="0" borderId="1" xfId="0" applyNumberFormat="1" applyFont="1" applyBorder="1" applyAlignment="1">
      <alignment horizontal="center" vertical="center"/>
    </xf>
    <xf numFmtId="9" fontId="9" fillId="0" borderId="1" xfId="2" applyNumberFormat="1"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9" fillId="0" borderId="1" xfId="0" applyFont="1" applyBorder="1" applyAlignment="1">
      <alignment horizontal="center" vertical="center"/>
    </xf>
    <xf numFmtId="0" fontId="7" fillId="0" borderId="2" xfId="0" applyFont="1" applyBorder="1" applyAlignment="1">
      <alignment horizontal="center" vertical="center"/>
    </xf>
    <xf numFmtId="0" fontId="9" fillId="0" borderId="1" xfId="0" applyFont="1" applyBorder="1" applyAlignment="1">
      <alignment horizontal="center" vertical="center"/>
    </xf>
    <xf numFmtId="0" fontId="2" fillId="0" borderId="1" xfId="0" applyFont="1" applyBorder="1" applyAlignment="1">
      <alignment vertical="center" wrapText="1"/>
    </xf>
    <xf numFmtId="9" fontId="9" fillId="0" borderId="1" xfId="2" applyFont="1" applyBorder="1" applyAlignment="1">
      <alignment horizontal="center" vertical="center"/>
    </xf>
    <xf numFmtId="0" fontId="7" fillId="0" borderId="1"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3" fillId="0" borderId="1" xfId="0" applyFont="1" applyBorder="1" applyAlignment="1">
      <alignment horizontal="center" vertical="center" wrapText="1"/>
    </xf>
    <xf numFmtId="0" fontId="6" fillId="0" borderId="0" xfId="0" applyFont="1" applyAlignment="1">
      <alignment horizontal="center" vertical="center"/>
    </xf>
    <xf numFmtId="9" fontId="7"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cellXfs>
  <cellStyles count="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Ho Tan Minh" id="{51084FEC-EF1C-9748-A0D0-B540C20D361A}" userId="S::hotanminh@hcm.edu.vn::bf40d7dd-1373-4d2c-ae2a-015bff612b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W6" dT="2020-10-09T15:44:08.52" personId="{51084FEC-EF1C-9748-A0D0-B540C20D361A}" id="{889203E6-4D05-804F-ABE3-BA4CF94CA6CC}">
    <text xml:space="preserve">giữa kỳ 1 từ tuần 1 - 9, kiểm tra tuần đến tuần 9, từ bài 1 đến bài 15.
</text>
  </threadedComment>
  <threadedComment ref="D8" dT="2020-10-09T15:17:08.81" personId="{51084FEC-EF1C-9748-A0D0-B540C20D361A}" id="{F252763C-D2E3-A250-B620-54CBF7D0A724}">
    <text>câu hỏi trắc nghiệm</text>
  </threadedComment>
  <threadedComment ref="E8" dT="2020-10-09T15:17:58.46" personId="{51084FEC-EF1C-9748-A0D0-B540C20D361A}" id="{797717F9-16BD-B944-89F4-95DC0DCEAB2E}">
    <text>thời gian câu hỏi trắc nghiệm nhận biết từ 0,5 —&gt; 0,75 phút/câu</text>
  </threadedComment>
  <threadedComment ref="F8" dT="2020-10-09T15:20:29.33" personId="{51084FEC-EF1C-9748-A0D0-B540C20D361A}" id="{BD7BE5E4-EF8D-8D4F-AEFE-BFB000D81ACD}">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G8" dT="2020-10-09T15:21:14.97" personId="{51084FEC-EF1C-9748-A0D0-B540C20D361A}" id="{E5EC52E3-7499-AA4D-AD1F-DB2BE3C8BB7E}">
    <text>thời gian TL Nhận biết từ 3 - 4 phút/câu (1 điểm)</text>
  </threadedComment>
  <threadedComment ref="I8" dT="2020-10-09T15:22:42.01" personId="{51084FEC-EF1C-9748-A0D0-B540C20D361A}" id="{98D51698-4548-0846-B60F-EAC6797E352C}">
    <text>câu hỏi ở mức độ thông hiểu được thiết kế tối đa 4 dòng (phần dẫn và phần phương án lựa chọn) thời gian từ 1,0 -1,25phút/câu</text>
  </threadedComment>
  <threadedComment ref="K8" dT="2020-10-09T15:24:34.63" personId="{51084FEC-EF1C-9748-A0D0-B540C20D361A}" id="{97580A00-6A53-E34A-BE01-25B4C72C03D7}">
    <text xml:space="preserve">thời gian câu tự luận nhận biết được tính theo ý (0,25 đ) x số ý x (1 phút —&gt; 1,25 phút) 
</text>
  </threadedComment>
  <threadedComment ref="L8" dT="2020-10-09T15:25:29.18" personId="{51084FEC-EF1C-9748-A0D0-B540C20D361A}" id="{8CB8DAB5-4E44-E044-829D-1B04396A021C}">
    <text xml:space="preserve">câu dạng vận dụng, áp dụng kiến thức có trong chuẩn và học liệu trong sách giáo khoa vào một trường hợp cụ thể.
</text>
  </threadedComment>
  <threadedComment ref="M8" dT="2020-10-09T15:26:18.55" personId="{51084FEC-EF1C-9748-A0D0-B540C20D361A}" id="{490487AE-2ACF-DC48-80A0-E7930CEDB8AB}">
    <text>thời gian từ 1,5 - 1,75 phút/câu</text>
  </threadedComment>
  <threadedComment ref="O8" dT="2020-10-09T15:28:14.31" personId="{51084FEC-EF1C-9748-A0D0-B540C20D361A}" id="{FC0761B9-30AE-FD46-82B2-967A5276A624}">
    <text xml:space="preserve">thời gian câu vận dụng tự luận = (1,25  - 1,5) x số ý = câu có 4 ý từ 5- 6 phút. </text>
  </threadedComment>
  <threadedComment ref="Q8" dT="2020-10-09T15:28:50.32" personId="{51084FEC-EF1C-9748-A0D0-B540C20D361A}" id="{BCA4E5EA-2A0D-A243-945E-8FA87DD1E349}">
    <text xml:space="preserve">thời gian từ 2 - 2,5 phút/câu
</text>
  </threadedComment>
  <threadedComment ref="S8" dT="2020-10-09T15:30:15.91" personId="{51084FEC-EF1C-9748-A0D0-B540C20D361A}" id="{5E876841-1BEE-B34D-8086-5AE844B02632}">
    <text xml:space="preserve">thời gian từ (2,5 - 3) * số ý . khoảng 5 - 6 phút/ câu.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26"/>
  <sheetViews>
    <sheetView tabSelected="1" topLeftCell="D16" zoomScale="70" zoomScaleNormal="70" workbookViewId="0">
      <selection activeCell="H19" sqref="H19:K19"/>
    </sheetView>
  </sheetViews>
  <sheetFormatPr defaultRowHeight="15.75" x14ac:dyDescent="0.25"/>
  <cols>
    <col min="2" max="2" width="59.625" customWidth="1"/>
    <col min="3" max="3" width="53.125" customWidth="1"/>
  </cols>
  <sheetData>
    <row r="2" spans="1:26" ht="25.5" x14ac:dyDescent="0.25">
      <c r="A2" s="42" t="s">
        <v>15</v>
      </c>
      <c r="B2" s="42"/>
      <c r="C2" s="42"/>
      <c r="D2" s="42"/>
      <c r="E2" s="42"/>
      <c r="F2" s="42"/>
      <c r="G2" s="42"/>
      <c r="H2" s="42"/>
      <c r="I2" s="42"/>
      <c r="J2" s="42"/>
      <c r="K2" s="42"/>
      <c r="L2" s="42"/>
      <c r="M2" s="42"/>
      <c r="N2" s="42"/>
      <c r="O2" s="42"/>
      <c r="P2" s="42"/>
      <c r="Q2" s="42"/>
      <c r="R2" s="42"/>
      <c r="S2" s="42"/>
      <c r="T2" s="42"/>
      <c r="U2" s="42"/>
      <c r="V2" s="42"/>
      <c r="W2" s="42"/>
      <c r="X2" s="2"/>
      <c r="Y2" s="2"/>
      <c r="Z2" s="2"/>
    </row>
    <row r="3" spans="1:26" ht="25.5" x14ac:dyDescent="0.25">
      <c r="A3" s="42" t="s">
        <v>16</v>
      </c>
      <c r="B3" s="42"/>
      <c r="C3" s="42"/>
      <c r="D3" s="42"/>
      <c r="E3" s="42"/>
      <c r="F3" s="42"/>
      <c r="G3" s="42"/>
      <c r="H3" s="42"/>
      <c r="I3" s="42"/>
      <c r="J3" s="42"/>
      <c r="K3" s="42"/>
      <c r="L3" s="42"/>
      <c r="M3" s="42"/>
      <c r="N3" s="42"/>
      <c r="O3" s="42"/>
      <c r="P3" s="42"/>
      <c r="Q3" s="42"/>
      <c r="R3" s="42"/>
      <c r="S3" s="42"/>
      <c r="T3" s="42"/>
      <c r="U3" s="42"/>
      <c r="V3" s="42"/>
      <c r="W3" s="42"/>
      <c r="X3" s="2"/>
      <c r="Y3" s="2"/>
      <c r="Z3" s="2"/>
    </row>
    <row r="4" spans="1:26" x14ac:dyDescent="0.25">
      <c r="A4" s="2"/>
      <c r="B4" s="3" t="s">
        <v>14</v>
      </c>
      <c r="C4" s="3"/>
      <c r="D4" s="17"/>
      <c r="E4" s="17">
        <v>0.75</v>
      </c>
      <c r="F4" s="17"/>
      <c r="G4" s="17">
        <v>3.5</v>
      </c>
      <c r="H4" s="17"/>
      <c r="I4" s="17">
        <v>1</v>
      </c>
      <c r="J4" s="17"/>
      <c r="K4" s="17">
        <v>4</v>
      </c>
      <c r="L4" s="17"/>
      <c r="M4" s="17">
        <v>1.5</v>
      </c>
      <c r="N4" s="17"/>
      <c r="O4" s="17">
        <v>4.5</v>
      </c>
      <c r="P4" s="17"/>
      <c r="Q4" s="17">
        <v>2.25</v>
      </c>
      <c r="R4" s="17"/>
      <c r="S4" s="17">
        <v>5</v>
      </c>
      <c r="T4" s="17"/>
      <c r="U4" s="2"/>
      <c r="V4" s="2"/>
      <c r="W4" s="2"/>
      <c r="X4" s="2"/>
      <c r="Y4" s="2"/>
      <c r="Z4" s="2"/>
    </row>
    <row r="5" spans="1:26" x14ac:dyDescent="0.25">
      <c r="A5" s="2"/>
      <c r="B5" s="2"/>
      <c r="C5" s="2"/>
      <c r="D5" s="2"/>
      <c r="E5" s="2"/>
      <c r="F5" s="2"/>
      <c r="G5" s="2"/>
      <c r="H5" s="2"/>
      <c r="I5" s="2"/>
      <c r="J5" s="2"/>
      <c r="K5" s="2"/>
      <c r="L5" s="2"/>
      <c r="M5" s="2"/>
      <c r="N5" s="2"/>
      <c r="O5" s="2"/>
      <c r="P5" s="2"/>
      <c r="Q5" s="2"/>
      <c r="R5" s="2"/>
      <c r="S5" s="2">
        <v>5</v>
      </c>
      <c r="T5" s="2"/>
      <c r="U5" s="2"/>
      <c r="V5" s="2"/>
      <c r="W5" s="2"/>
      <c r="X5" s="2"/>
      <c r="Y5" s="2"/>
      <c r="Z5" s="2"/>
    </row>
    <row r="6" spans="1:26" ht="20.25" x14ac:dyDescent="0.25">
      <c r="A6" s="41" t="s">
        <v>0</v>
      </c>
      <c r="B6" s="41" t="s">
        <v>1</v>
      </c>
      <c r="C6" s="46" t="s">
        <v>20</v>
      </c>
      <c r="D6" s="44" t="s">
        <v>2</v>
      </c>
      <c r="E6" s="44"/>
      <c r="F6" s="44"/>
      <c r="G6" s="44"/>
      <c r="H6" s="44"/>
      <c r="I6" s="44"/>
      <c r="J6" s="44"/>
      <c r="K6" s="44"/>
      <c r="L6" s="44"/>
      <c r="M6" s="44"/>
      <c r="N6" s="44"/>
      <c r="O6" s="44"/>
      <c r="P6" s="44"/>
      <c r="Q6" s="44"/>
      <c r="R6" s="44"/>
      <c r="S6" s="44"/>
      <c r="T6" s="41" t="s">
        <v>13</v>
      </c>
      <c r="U6" s="41"/>
      <c r="V6" s="41" t="s">
        <v>11</v>
      </c>
      <c r="W6" s="41" t="s">
        <v>12</v>
      </c>
      <c r="X6" s="39"/>
      <c r="Y6" s="40"/>
      <c r="Z6" s="40"/>
    </row>
    <row r="7" spans="1:26" x14ac:dyDescent="0.25">
      <c r="A7" s="41"/>
      <c r="B7" s="41"/>
      <c r="C7" s="47"/>
      <c r="D7" s="41" t="s">
        <v>3</v>
      </c>
      <c r="E7" s="41"/>
      <c r="F7" s="41"/>
      <c r="G7" s="41"/>
      <c r="H7" s="41" t="s">
        <v>4</v>
      </c>
      <c r="I7" s="41"/>
      <c r="J7" s="41"/>
      <c r="K7" s="41"/>
      <c r="L7" s="41" t="s">
        <v>5</v>
      </c>
      <c r="M7" s="41"/>
      <c r="N7" s="41"/>
      <c r="O7" s="41"/>
      <c r="P7" s="41" t="s">
        <v>6</v>
      </c>
      <c r="Q7" s="41"/>
      <c r="R7" s="41"/>
      <c r="S7" s="41"/>
      <c r="T7" s="41"/>
      <c r="U7" s="41"/>
      <c r="V7" s="41"/>
      <c r="W7" s="41"/>
      <c r="X7" s="39"/>
      <c r="Y7" s="40"/>
      <c r="Z7" s="40"/>
    </row>
    <row r="8" spans="1:26" ht="69.599999999999994" customHeight="1" x14ac:dyDescent="0.25">
      <c r="A8" s="41"/>
      <c r="B8" s="41"/>
      <c r="C8" s="48"/>
      <c r="D8" s="1" t="s">
        <v>7</v>
      </c>
      <c r="E8" s="1" t="s">
        <v>8</v>
      </c>
      <c r="F8" s="1" t="s">
        <v>9</v>
      </c>
      <c r="G8" s="1" t="s">
        <v>8</v>
      </c>
      <c r="H8" s="1" t="s">
        <v>7</v>
      </c>
      <c r="I8" s="1" t="s">
        <v>8</v>
      </c>
      <c r="J8" s="1" t="s">
        <v>9</v>
      </c>
      <c r="K8" s="1" t="s">
        <v>8</v>
      </c>
      <c r="L8" s="1" t="s">
        <v>7</v>
      </c>
      <c r="M8" s="1" t="s">
        <v>8</v>
      </c>
      <c r="N8" s="1" t="s">
        <v>9</v>
      </c>
      <c r="O8" s="1" t="s">
        <v>8</v>
      </c>
      <c r="P8" s="1" t="s">
        <v>7</v>
      </c>
      <c r="Q8" s="1" t="s">
        <v>8</v>
      </c>
      <c r="R8" s="1" t="s">
        <v>9</v>
      </c>
      <c r="S8" s="1" t="s">
        <v>8</v>
      </c>
      <c r="T8" s="1" t="s">
        <v>7</v>
      </c>
      <c r="U8" s="1" t="s">
        <v>10</v>
      </c>
      <c r="V8" s="41"/>
      <c r="W8" s="41"/>
      <c r="X8" s="39"/>
      <c r="Y8" s="40"/>
      <c r="Z8" s="40"/>
    </row>
    <row r="9" spans="1:26" ht="19.5" x14ac:dyDescent="0.25">
      <c r="A9" s="19">
        <v>1</v>
      </c>
      <c r="B9" s="7" t="s">
        <v>21</v>
      </c>
      <c r="C9" s="7"/>
      <c r="D9" s="27"/>
      <c r="E9" s="21">
        <f>D9*E$4</f>
        <v>0</v>
      </c>
      <c r="F9" s="27">
        <v>1</v>
      </c>
      <c r="G9" s="21">
        <v>6</v>
      </c>
      <c r="H9" s="27"/>
      <c r="I9" s="21">
        <f>H9*I$4</f>
        <v>0</v>
      </c>
      <c r="J9" s="27"/>
      <c r="K9" s="21"/>
      <c r="L9" s="27"/>
      <c r="M9" s="21">
        <f>L9*M$4</f>
        <v>0</v>
      </c>
      <c r="N9" s="27"/>
      <c r="O9" s="23">
        <f>N9*O$4</f>
        <v>0</v>
      </c>
      <c r="P9" s="27"/>
      <c r="Q9" s="21">
        <f>P9*Q$4</f>
        <v>0</v>
      </c>
      <c r="R9" s="27"/>
      <c r="S9" s="21">
        <f>R9*S$4</f>
        <v>0</v>
      </c>
      <c r="T9" s="27">
        <f>D9+H9+L9+P9</f>
        <v>0</v>
      </c>
      <c r="U9" s="27">
        <v>1</v>
      </c>
      <c r="V9" s="22">
        <v>6</v>
      </c>
      <c r="W9" s="26">
        <v>0.14000000000000001</v>
      </c>
      <c r="X9" s="6"/>
      <c r="Y9" s="24"/>
      <c r="Z9" s="6"/>
    </row>
    <row r="10" spans="1:26" ht="93.75" x14ac:dyDescent="0.25">
      <c r="A10" s="28"/>
      <c r="B10" s="12"/>
      <c r="C10" s="12" t="s">
        <v>22</v>
      </c>
      <c r="D10" s="8"/>
      <c r="E10" s="9">
        <f>D10*E$4</f>
        <v>0</v>
      </c>
      <c r="F10" s="8">
        <v>1</v>
      </c>
      <c r="G10" s="9">
        <v>6</v>
      </c>
      <c r="H10" s="8"/>
      <c r="I10" s="9">
        <f>H10*I$4</f>
        <v>0</v>
      </c>
      <c r="J10" s="8"/>
      <c r="K10" s="9">
        <f>J10*K$4</f>
        <v>0</v>
      </c>
      <c r="L10" s="8"/>
      <c r="M10" s="9">
        <f>L10*M$4</f>
        <v>0</v>
      </c>
      <c r="N10" s="8"/>
      <c r="O10" s="18">
        <f>N10*O$4</f>
        <v>0</v>
      </c>
      <c r="P10" s="8"/>
      <c r="Q10" s="9">
        <f>P10*Q$4</f>
        <v>0</v>
      </c>
      <c r="R10" s="8"/>
      <c r="S10" s="9">
        <f>R10*S$4</f>
        <v>0</v>
      </c>
      <c r="T10" s="8">
        <f t="shared" ref="T10:T13" si="0">D10+H10+L10+P10</f>
        <v>0</v>
      </c>
      <c r="U10" s="8">
        <v>1</v>
      </c>
      <c r="V10" s="10">
        <v>6</v>
      </c>
      <c r="W10" s="11"/>
      <c r="X10" s="4"/>
      <c r="Y10" s="5"/>
      <c r="Z10" s="4"/>
    </row>
    <row r="11" spans="1:26" ht="19.5" x14ac:dyDescent="0.25">
      <c r="A11" s="29">
        <v>2</v>
      </c>
      <c r="B11" s="33" t="s">
        <v>23</v>
      </c>
      <c r="C11" s="12"/>
      <c r="D11" s="8"/>
      <c r="E11" s="9"/>
      <c r="F11" s="8">
        <v>1</v>
      </c>
      <c r="G11" s="9">
        <v>6</v>
      </c>
      <c r="H11" s="8"/>
      <c r="I11" s="9"/>
      <c r="J11" s="8">
        <v>1</v>
      </c>
      <c r="K11" s="9">
        <v>9</v>
      </c>
      <c r="L11" s="8"/>
      <c r="M11" s="9"/>
      <c r="N11" s="8"/>
      <c r="O11" s="18"/>
      <c r="P11" s="8"/>
      <c r="Q11" s="9"/>
      <c r="R11" s="8"/>
      <c r="S11" s="9"/>
      <c r="T11" s="8">
        <v>0</v>
      </c>
      <c r="U11" s="32">
        <v>2</v>
      </c>
      <c r="V11" s="22">
        <v>15</v>
      </c>
      <c r="W11" s="34">
        <v>0.34</v>
      </c>
      <c r="X11" s="4"/>
      <c r="Y11" s="5"/>
      <c r="Z11" s="4"/>
    </row>
    <row r="12" spans="1:26" ht="168.75" x14ac:dyDescent="0.25">
      <c r="A12" s="19"/>
      <c r="B12" s="20"/>
      <c r="C12" s="12" t="s">
        <v>25</v>
      </c>
      <c r="D12" s="27"/>
      <c r="E12" s="21">
        <f>D12*E$4</f>
        <v>0</v>
      </c>
      <c r="F12" s="27">
        <v>1</v>
      </c>
      <c r="G12" s="21">
        <v>6</v>
      </c>
      <c r="H12" s="27"/>
      <c r="I12" s="21">
        <f>H12*I$4</f>
        <v>0</v>
      </c>
      <c r="J12" s="27">
        <v>1</v>
      </c>
      <c r="K12" s="21">
        <v>9</v>
      </c>
      <c r="L12" s="27"/>
      <c r="M12" s="21">
        <f>L12*M$4</f>
        <v>0</v>
      </c>
      <c r="N12" s="27"/>
      <c r="O12" s="21"/>
      <c r="P12" s="27"/>
      <c r="Q12" s="21">
        <f>P12*Q$4</f>
        <v>0</v>
      </c>
      <c r="R12" s="27"/>
      <c r="S12" s="21"/>
      <c r="T12" s="27">
        <f t="shared" si="0"/>
        <v>0</v>
      </c>
      <c r="U12" s="27">
        <v>2</v>
      </c>
      <c r="V12" s="22">
        <v>15</v>
      </c>
      <c r="W12" s="25"/>
      <c r="X12" s="6"/>
      <c r="Y12" s="6"/>
      <c r="Z12" s="6"/>
    </row>
    <row r="13" spans="1:26" ht="37.5" x14ac:dyDescent="0.25">
      <c r="A13" s="28">
        <v>3</v>
      </c>
      <c r="B13" s="20" t="s">
        <v>26</v>
      </c>
      <c r="C13" s="12" t="s">
        <v>24</v>
      </c>
      <c r="D13" s="8"/>
      <c r="E13" s="9">
        <f>D13*E$4</f>
        <v>0</v>
      </c>
      <c r="F13" s="8"/>
      <c r="G13" s="9"/>
      <c r="H13" s="8"/>
      <c r="I13" s="9">
        <f>H13*I$4</f>
        <v>0</v>
      </c>
      <c r="J13" s="8">
        <v>1</v>
      </c>
      <c r="K13" s="9">
        <v>10</v>
      </c>
      <c r="L13" s="8"/>
      <c r="M13" s="9">
        <f>L13*M$4</f>
        <v>0</v>
      </c>
      <c r="N13" s="8">
        <v>1</v>
      </c>
      <c r="O13" s="9">
        <v>7</v>
      </c>
      <c r="P13" s="8"/>
      <c r="Q13" s="9">
        <f>P13*Q$4</f>
        <v>0</v>
      </c>
      <c r="R13" s="8"/>
      <c r="S13" s="9">
        <f>R13*S$4</f>
        <v>0</v>
      </c>
      <c r="T13" s="8">
        <f t="shared" si="0"/>
        <v>0</v>
      </c>
      <c r="U13" s="32">
        <v>2</v>
      </c>
      <c r="V13" s="22">
        <v>17</v>
      </c>
      <c r="W13" s="25">
        <v>0.36</v>
      </c>
      <c r="X13" s="4"/>
      <c r="Y13" s="4"/>
      <c r="Z13" s="4"/>
    </row>
    <row r="14" spans="1:26" ht="168.75" x14ac:dyDescent="0.25">
      <c r="A14" s="28"/>
      <c r="B14" s="13"/>
      <c r="C14" s="12" t="s">
        <v>27</v>
      </c>
      <c r="D14" s="8"/>
      <c r="E14" s="9"/>
      <c r="F14" s="8"/>
      <c r="G14" s="9"/>
      <c r="H14" s="8"/>
      <c r="I14" s="9"/>
      <c r="J14" s="8">
        <v>1</v>
      </c>
      <c r="K14" s="9">
        <v>10</v>
      </c>
      <c r="L14" s="8"/>
      <c r="M14" s="9"/>
      <c r="N14" s="8">
        <v>1</v>
      </c>
      <c r="O14" s="9">
        <v>7</v>
      </c>
      <c r="P14" s="8"/>
      <c r="Q14" s="9"/>
      <c r="R14" s="8"/>
      <c r="S14" s="9"/>
      <c r="T14" s="8">
        <v>0</v>
      </c>
      <c r="U14" s="8">
        <v>2</v>
      </c>
      <c r="V14" s="10">
        <v>17</v>
      </c>
      <c r="W14" s="8"/>
      <c r="X14" s="4"/>
      <c r="Y14" s="4"/>
      <c r="Z14" s="4"/>
    </row>
    <row r="15" spans="1:26" ht="19.5" x14ac:dyDescent="0.25">
      <c r="A15" s="19">
        <v>4</v>
      </c>
      <c r="B15" s="20" t="s">
        <v>28</v>
      </c>
      <c r="C15" s="20"/>
      <c r="D15" s="27"/>
      <c r="E15" s="21"/>
      <c r="F15" s="27"/>
      <c r="G15" s="21"/>
      <c r="H15" s="27"/>
      <c r="I15" s="21"/>
      <c r="J15" s="27"/>
      <c r="K15" s="21"/>
      <c r="L15" s="27"/>
      <c r="M15" s="21"/>
      <c r="N15" s="27"/>
      <c r="O15" s="21"/>
      <c r="P15" s="27"/>
      <c r="Q15" s="21"/>
      <c r="R15" s="27">
        <v>1</v>
      </c>
      <c r="S15" s="21">
        <v>7</v>
      </c>
      <c r="T15" s="27">
        <v>0</v>
      </c>
      <c r="U15" s="27">
        <f t="shared" ref="U15" si="1">F15+J15+N15+R15</f>
        <v>1</v>
      </c>
      <c r="V15" s="22">
        <f t="shared" ref="V15:V17" si="2">E15+G15+I15+K15+M15+O15+Q15+S15</f>
        <v>7</v>
      </c>
      <c r="W15" s="25">
        <v>0.16</v>
      </c>
      <c r="X15" s="6"/>
      <c r="Y15" s="6"/>
      <c r="Z15" s="6"/>
    </row>
    <row r="16" spans="1:26" ht="93.75" x14ac:dyDescent="0.25">
      <c r="A16" s="28"/>
      <c r="B16" s="13"/>
      <c r="C16" s="12" t="s">
        <v>29</v>
      </c>
      <c r="D16" s="8"/>
      <c r="E16" s="9"/>
      <c r="F16" s="8"/>
      <c r="G16" s="9"/>
      <c r="H16" s="8"/>
      <c r="I16" s="9"/>
      <c r="J16" s="8"/>
      <c r="K16" s="9"/>
      <c r="L16" s="8"/>
      <c r="M16" s="9"/>
      <c r="N16" s="8"/>
      <c r="O16" s="9"/>
      <c r="P16" s="8"/>
      <c r="Q16" s="9"/>
      <c r="R16" s="8">
        <v>1</v>
      </c>
      <c r="S16" s="9">
        <v>7</v>
      </c>
      <c r="T16" s="8">
        <v>0</v>
      </c>
      <c r="U16" s="8">
        <v>1</v>
      </c>
      <c r="V16" s="10">
        <f t="shared" si="2"/>
        <v>7</v>
      </c>
      <c r="W16" s="8"/>
      <c r="X16" s="4"/>
      <c r="Y16" s="4"/>
      <c r="Z16" s="4"/>
    </row>
    <row r="17" spans="1:26" ht="19.5" x14ac:dyDescent="0.25">
      <c r="A17" s="45" t="s">
        <v>19</v>
      </c>
      <c r="B17" s="45"/>
      <c r="C17" s="30"/>
      <c r="D17" s="14">
        <f>SUM(D9:D13)</f>
        <v>0</v>
      </c>
      <c r="E17" s="14">
        <f>SUM(E9:E13)</f>
        <v>0</v>
      </c>
      <c r="F17" s="14">
        <v>2</v>
      </c>
      <c r="G17" s="14">
        <v>12</v>
      </c>
      <c r="H17" s="14">
        <f>SUM(H9:H13)</f>
        <v>0</v>
      </c>
      <c r="I17" s="14">
        <f>SUM(I9:I13)</f>
        <v>0</v>
      </c>
      <c r="J17" s="14">
        <v>2</v>
      </c>
      <c r="K17" s="14">
        <v>19</v>
      </c>
      <c r="L17" s="14">
        <f>SUM(L9:L13)</f>
        <v>0</v>
      </c>
      <c r="M17" s="14">
        <f>SUM(M9:M13)</f>
        <v>0</v>
      </c>
      <c r="N17" s="14">
        <v>1</v>
      </c>
      <c r="O17" s="14">
        <v>7</v>
      </c>
      <c r="P17" s="14">
        <f>SUM(P9:P13)</f>
        <v>0</v>
      </c>
      <c r="Q17" s="14">
        <f>SUM(Q9:Q13)</f>
        <v>0</v>
      </c>
      <c r="R17" s="14">
        <v>1</v>
      </c>
      <c r="S17" s="14">
        <v>7</v>
      </c>
      <c r="T17" s="27">
        <f>SUM(T9:T13)</f>
        <v>0</v>
      </c>
      <c r="U17" s="27">
        <f t="shared" ref="U17" si="3">F17+J17+N17+R17</f>
        <v>6</v>
      </c>
      <c r="V17" s="22">
        <f t="shared" si="2"/>
        <v>45</v>
      </c>
      <c r="W17" s="15">
        <v>1</v>
      </c>
      <c r="X17" s="4"/>
      <c r="Y17" s="4"/>
      <c r="Z17" s="4"/>
    </row>
    <row r="18" spans="1:26" ht="19.5" x14ac:dyDescent="0.25">
      <c r="A18" s="45" t="s">
        <v>18</v>
      </c>
      <c r="B18" s="45"/>
      <c r="C18" s="30"/>
      <c r="D18" s="43">
        <v>0.35</v>
      </c>
      <c r="E18" s="35"/>
      <c r="F18" s="35"/>
      <c r="G18" s="35"/>
      <c r="H18" s="43">
        <v>0.35</v>
      </c>
      <c r="I18" s="35"/>
      <c r="J18" s="35"/>
      <c r="K18" s="35"/>
      <c r="L18" s="43">
        <v>0.15</v>
      </c>
      <c r="M18" s="35"/>
      <c r="N18" s="35"/>
      <c r="O18" s="35"/>
      <c r="P18" s="43">
        <v>0.15</v>
      </c>
      <c r="Q18" s="35"/>
      <c r="R18" s="35"/>
      <c r="S18" s="35"/>
      <c r="T18" s="13"/>
      <c r="U18" s="13"/>
      <c r="V18" s="13"/>
      <c r="W18" s="16">
        <f>SUM(D18:S18)</f>
        <v>1</v>
      </c>
      <c r="X18" s="6"/>
      <c r="Y18" s="6"/>
      <c r="Z18" s="6"/>
    </row>
    <row r="19" spans="1:26" ht="19.5" x14ac:dyDescent="0.25">
      <c r="A19" s="35" t="s">
        <v>17</v>
      </c>
      <c r="B19" s="35"/>
      <c r="C19" s="31"/>
      <c r="D19" s="36">
        <v>3</v>
      </c>
      <c r="E19" s="37"/>
      <c r="F19" s="37"/>
      <c r="G19" s="38"/>
      <c r="H19" s="36">
        <v>5</v>
      </c>
      <c r="I19" s="37"/>
      <c r="J19" s="37"/>
      <c r="K19" s="38"/>
      <c r="L19" s="36">
        <v>1</v>
      </c>
      <c r="M19" s="37"/>
      <c r="N19" s="37"/>
      <c r="O19" s="38"/>
      <c r="P19" s="36">
        <v>1</v>
      </c>
      <c r="Q19" s="37"/>
      <c r="R19" s="37"/>
      <c r="S19" s="38"/>
      <c r="T19" s="13"/>
      <c r="U19" s="13"/>
      <c r="V19" s="13"/>
      <c r="W19" s="13">
        <f>SUM(D19:S19)</f>
        <v>10</v>
      </c>
      <c r="X19" s="4"/>
      <c r="Y19" s="4"/>
      <c r="Z19" s="4"/>
    </row>
    <row r="20" spans="1:26" x14ac:dyDescent="0.25">
      <c r="X20" s="4"/>
      <c r="Y20" s="4"/>
      <c r="Z20" s="4"/>
    </row>
    <row r="21" spans="1:26" x14ac:dyDescent="0.25">
      <c r="X21" s="4"/>
      <c r="Y21" s="4"/>
      <c r="Z21" s="4"/>
    </row>
    <row r="22" spans="1:26" x14ac:dyDescent="0.25">
      <c r="X22" s="4"/>
      <c r="Y22" s="4"/>
      <c r="Z22" s="4"/>
    </row>
    <row r="23" spans="1:26" x14ac:dyDescent="0.25">
      <c r="X23" s="4"/>
      <c r="Y23" s="4"/>
      <c r="Z23" s="4"/>
    </row>
    <row r="24" spans="1:26" x14ac:dyDescent="0.25">
      <c r="X24" s="6"/>
      <c r="Y24" s="6"/>
      <c r="Z24" s="6"/>
    </row>
    <row r="25" spans="1:26" x14ac:dyDescent="0.25">
      <c r="X25" s="4"/>
      <c r="Y25" s="4"/>
      <c r="Z25" s="4"/>
    </row>
    <row r="26" spans="1:26" x14ac:dyDescent="0.25">
      <c r="X26" s="4"/>
      <c r="Y26" s="4"/>
      <c r="Z26" s="4"/>
    </row>
  </sheetData>
  <mergeCells count="25">
    <mergeCell ref="A2:W2"/>
    <mergeCell ref="A3:W3"/>
    <mergeCell ref="V6:V8"/>
    <mergeCell ref="P18:S18"/>
    <mergeCell ref="A6:A8"/>
    <mergeCell ref="B6:B8"/>
    <mergeCell ref="D6:S6"/>
    <mergeCell ref="T6:U7"/>
    <mergeCell ref="A17:B17"/>
    <mergeCell ref="A18:B18"/>
    <mergeCell ref="D18:G18"/>
    <mergeCell ref="H18:K18"/>
    <mergeCell ref="L18:O18"/>
    <mergeCell ref="W6:W8"/>
    <mergeCell ref="C6:C8"/>
    <mergeCell ref="X6:Z8"/>
    <mergeCell ref="D7:G7"/>
    <mergeCell ref="H7:K7"/>
    <mergeCell ref="L7:O7"/>
    <mergeCell ref="P7:S7"/>
    <mergeCell ref="A19:B19"/>
    <mergeCell ref="D19:G19"/>
    <mergeCell ref="H19:K19"/>
    <mergeCell ref="L19:O19"/>
    <mergeCell ref="P19:S19"/>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2FF94-C346-414D-9B00-BA73EC55F263}">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BBE16-5647-40EE-9EE9-C77B3F4F21D0}">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 trận sinh học 11 - GHKI</vt: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dcterms:created xsi:type="dcterms:W3CDTF">2020-10-09T15:09:03Z</dcterms:created>
  <dcterms:modified xsi:type="dcterms:W3CDTF">2023-10-22T15:30:39Z</dcterms:modified>
</cp:coreProperties>
</file>